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check" sheetId="1" state="visible" r:id="rId1"/>
    <sheet name="Theoretical working" sheetId="2" state="visible" r:id="rId2"/>
    <sheet name="Consumption check" sheetId="3" state="visible" r:id="rId3"/>
  </sheets>
  <definedNames>
    <definedName name="_xlnm.Print_Titles" localSheetId="0">'Stock check'!$11:$11</definedName>
    <definedName name="_xlnm.Print_Area" localSheetId="0">'Stock check'!$A$1:$J$47</definedName>
    <definedName name="_xlnm.Print_Titles" localSheetId="1">'Theoretical working'!$7:$7</definedName>
    <definedName name="_xlnm.Print_Area" localSheetId="1">'Theoretical working'!$A$1:$G$41</definedName>
    <definedName name="_xlnm.Print_Titles" localSheetId="2">'Consumption check'!$9:$9</definedName>
    <definedName name="_xlnm.Print_Area" localSheetId="2">'Consumption check'!$A$1:$M$44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8" customWidth="1" min="3" max="3"/>
    <col width="14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30" customWidth="1" min="10" max="10"/>
  </cols>
  <sheetData>
    <row r="1">
      <c r="A1" s="1" t="inlineStr">
        <is>
          <t>Material Reconciliation Format (Construction): Stock check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Company</t>
        </is>
      </c>
      <c r="B4" s="4" t="n"/>
      <c r="C4" s="5" t="n"/>
    </row>
    <row r="5">
      <c r="A5" s="3" t="inlineStr">
        <is>
          <t>Project / site</t>
        </is>
      </c>
      <c r="B5" s="4" t="n"/>
      <c r="C5" s="5" t="n"/>
    </row>
    <row r="6">
      <c r="A6" s="3" t="inlineStr">
        <is>
          <t>Period from</t>
        </is>
      </c>
      <c r="B6" s="4" t="n"/>
      <c r="C6" s="5" t="n"/>
    </row>
    <row r="7">
      <c r="A7" s="3" t="inlineStr">
        <is>
          <t>Period to</t>
        </is>
      </c>
      <c r="B7" s="4" t="n"/>
      <c r="C7" s="5" t="n"/>
    </row>
    <row r="8">
      <c r="A8" s="3" t="inlineStr">
        <is>
          <t>Prepared by (store keeper)</t>
        </is>
      </c>
      <c r="B8" s="4" t="n"/>
      <c r="C8" s="5" t="n"/>
    </row>
    <row r="9">
      <c r="A9" s="3" t="inlineStr">
        <is>
          <t>Checked by</t>
        </is>
      </c>
      <c r="B9" s="4" t="n"/>
      <c r="C9" s="5" t="n"/>
    </row>
    <row r="11" ht="32" customHeight="1">
      <c r="A11" s="6" t="inlineStr">
        <is>
          <t>Material code</t>
        </is>
      </c>
      <c r="B11" s="6" t="inlineStr">
        <is>
          <t>Material</t>
        </is>
      </c>
      <c r="C11" s="6" t="inlineStr">
        <is>
          <t>Unit</t>
        </is>
      </c>
      <c r="D11" s="6" t="inlineStr">
        <is>
          <t>Opening stock</t>
        </is>
      </c>
      <c r="E11" s="6" t="inlineStr">
        <is>
          <t>Received</t>
        </is>
      </c>
      <c r="F11" s="6" t="inlineStr">
        <is>
          <t>Issued</t>
        </is>
      </c>
      <c r="G11" s="6" t="inlineStr">
        <is>
          <t>Book closing</t>
        </is>
      </c>
      <c r="H11" s="6" t="inlineStr">
        <is>
          <t>Physical stock</t>
        </is>
      </c>
      <c r="I11" s="6" t="inlineStr">
        <is>
          <t>Stock difference</t>
        </is>
      </c>
      <c r="J11" s="6" t="inlineStr">
        <is>
          <t>Remarks</t>
        </is>
      </c>
    </row>
    <row r="12">
      <c r="A12" s="7" t="inlineStr">
        <is>
          <t>CEM-01</t>
        </is>
      </c>
      <c r="B12" s="7" t="inlineStr">
        <is>
          <t>SAMPLE - Cement (OPC)</t>
        </is>
      </c>
      <c r="C12" s="7" t="inlineStr">
        <is>
          <t>bag</t>
        </is>
      </c>
      <c r="D12" s="7" t="n">
        <v>150</v>
      </c>
      <c r="E12" s="7" t="n">
        <v>1200</v>
      </c>
      <c r="F12" s="7" t="n">
        <v>1180</v>
      </c>
      <c r="G12" s="7">
        <f>D12+E12-F12</f>
        <v/>
      </c>
      <c r="H12" s="7" t="n">
        <v>166</v>
      </c>
      <c r="I12" s="7">
        <f>IF(H12="","",H12-G12)</f>
        <v/>
      </c>
      <c r="J12" s="7" t="inlineStr">
        <is>
          <t>Sample row - delete</t>
        </is>
      </c>
    </row>
    <row r="13">
      <c r="A13" s="7" t="inlineStr">
        <is>
          <t>STL-12</t>
        </is>
      </c>
      <c r="B13" s="7" t="inlineStr">
        <is>
          <t>SAMPLE - TMT steel 12 mm</t>
        </is>
      </c>
      <c r="C13" s="7" t="inlineStr">
        <is>
          <t>kg</t>
        </is>
      </c>
      <c r="D13" s="7" t="n">
        <v>4200</v>
      </c>
      <c r="E13" s="7" t="n">
        <v>18000</v>
      </c>
      <c r="F13" s="7" t="n">
        <v>16950</v>
      </c>
      <c r="G13" s="7">
        <f>D13+E13-F13</f>
        <v/>
      </c>
      <c r="H13" s="7" t="n">
        <v>5250</v>
      </c>
      <c r="I13" s="7">
        <f>IF(H13="","",H13-G13)</f>
        <v/>
      </c>
      <c r="J13" s="7" t="inlineStr">
        <is>
          <t>Sample row - delete</t>
        </is>
      </c>
    </row>
    <row r="14">
      <c r="A14" s="7" t="inlineStr">
        <is>
          <t>SND-01</t>
        </is>
      </c>
      <c r="B14" s="7" t="inlineStr">
        <is>
          <t>SAMPLE - M-sand</t>
        </is>
      </c>
      <c r="C14" s="7" t="inlineStr">
        <is>
          <t>cum</t>
        </is>
      </c>
      <c r="D14" s="7" t="n">
        <v>40</v>
      </c>
      <c r="E14" s="7" t="n">
        <v>180</v>
      </c>
      <c r="F14" s="7" t="n">
        <v>170</v>
      </c>
      <c r="G14" s="7">
        <f>D14+E14-F14</f>
        <v/>
      </c>
      <c r="H14" s="7" t="n">
        <v>48</v>
      </c>
      <c r="I14" s="7">
        <f>IF(H14="","",H14-G14)</f>
        <v/>
      </c>
      <c r="J14" s="7" t="inlineStr">
        <is>
          <t>Sample row - delete</t>
        </is>
      </c>
    </row>
    <row r="15">
      <c r="A15" s="4" t="n"/>
      <c r="B15" s="4" t="n"/>
      <c r="C15" s="4" t="n"/>
      <c r="D15" s="4" t="n"/>
      <c r="E15" s="4" t="n"/>
      <c r="F15" s="4" t="n"/>
      <c r="G15" s="4">
        <f>D15+E15-F15</f>
        <v/>
      </c>
      <c r="H15" s="4" t="n"/>
      <c r="I15" s="4">
        <f>IF(H15="","",H15-G15)</f>
        <v/>
      </c>
      <c r="J15" s="4" t="n"/>
    </row>
    <row r="16">
      <c r="A16" s="4" t="n"/>
      <c r="B16" s="4" t="n"/>
      <c r="C16" s="4" t="n"/>
      <c r="D16" s="4" t="n"/>
      <c r="E16" s="4" t="n"/>
      <c r="F16" s="4" t="n"/>
      <c r="G16" s="4">
        <f>D16+E16-F16</f>
        <v/>
      </c>
      <c r="H16" s="4" t="n"/>
      <c r="I16" s="4">
        <f>IF(H16="","",H16-G16)</f>
        <v/>
      </c>
      <c r="J16" s="4" t="n"/>
    </row>
    <row r="17">
      <c r="A17" s="4" t="n"/>
      <c r="B17" s="4" t="n"/>
      <c r="C17" s="4" t="n"/>
      <c r="D17" s="4" t="n"/>
      <c r="E17" s="4" t="n"/>
      <c r="F17" s="4" t="n"/>
      <c r="G17" s="4">
        <f>D17+E17-F17</f>
        <v/>
      </c>
      <c r="H17" s="4" t="n"/>
      <c r="I17" s="4">
        <f>IF(H17="","",H17-G17)</f>
        <v/>
      </c>
      <c r="J17" s="4" t="n"/>
    </row>
    <row r="18">
      <c r="A18" s="4" t="n"/>
      <c r="B18" s="4" t="n"/>
      <c r="C18" s="4" t="n"/>
      <c r="D18" s="4" t="n"/>
      <c r="E18" s="4" t="n"/>
      <c r="F18" s="4" t="n"/>
      <c r="G18" s="4">
        <f>D18+E18-F18</f>
        <v/>
      </c>
      <c r="H18" s="4" t="n"/>
      <c r="I18" s="4">
        <f>IF(H18="","",H18-G18)</f>
        <v/>
      </c>
      <c r="J18" s="4" t="n"/>
    </row>
    <row r="19">
      <c r="A19" s="4" t="n"/>
      <c r="B19" s="4" t="n"/>
      <c r="C19" s="4" t="n"/>
      <c r="D19" s="4" t="n"/>
      <c r="E19" s="4" t="n"/>
      <c r="F19" s="4" t="n"/>
      <c r="G19" s="4">
        <f>D19+E19-F19</f>
        <v/>
      </c>
      <c r="H19" s="4" t="n"/>
      <c r="I19" s="4">
        <f>IF(H19="","",H19-G19)</f>
        <v/>
      </c>
      <c r="J19" s="4" t="n"/>
    </row>
    <row r="20">
      <c r="A20" s="4" t="n"/>
      <c r="B20" s="4" t="n"/>
      <c r="C20" s="4" t="n"/>
      <c r="D20" s="4" t="n"/>
      <c r="E20" s="4" t="n"/>
      <c r="F20" s="4" t="n"/>
      <c r="G20" s="4">
        <f>D20+E20-F20</f>
        <v/>
      </c>
      <c r="H20" s="4" t="n"/>
      <c r="I20" s="4">
        <f>IF(H20="","",H20-G20)</f>
        <v/>
      </c>
      <c r="J20" s="4" t="n"/>
    </row>
    <row r="21">
      <c r="A21" s="4" t="n"/>
      <c r="B21" s="4" t="n"/>
      <c r="C21" s="4" t="n"/>
      <c r="D21" s="4" t="n"/>
      <c r="E21" s="4" t="n"/>
      <c r="F21" s="4" t="n"/>
      <c r="G21" s="4">
        <f>D21+E21-F21</f>
        <v/>
      </c>
      <c r="H21" s="4" t="n"/>
      <c r="I21" s="4">
        <f>IF(H21="","",H21-G21)</f>
        <v/>
      </c>
      <c r="J21" s="4" t="n"/>
    </row>
    <row r="22">
      <c r="A22" s="4" t="n"/>
      <c r="B22" s="4" t="n"/>
      <c r="C22" s="4" t="n"/>
      <c r="D22" s="4" t="n"/>
      <c r="E22" s="4" t="n"/>
      <c r="F22" s="4" t="n"/>
      <c r="G22" s="4">
        <f>D22+E22-F22</f>
        <v/>
      </c>
      <c r="H22" s="4" t="n"/>
      <c r="I22" s="4">
        <f>IF(H22="","",H22-G22)</f>
        <v/>
      </c>
      <c r="J22" s="4" t="n"/>
    </row>
    <row r="23">
      <c r="A23" s="4" t="n"/>
      <c r="B23" s="4" t="n"/>
      <c r="C23" s="4" t="n"/>
      <c r="D23" s="4" t="n"/>
      <c r="E23" s="4" t="n"/>
      <c r="F23" s="4" t="n"/>
      <c r="G23" s="4">
        <f>D23+E23-F23</f>
        <v/>
      </c>
      <c r="H23" s="4" t="n"/>
      <c r="I23" s="4">
        <f>IF(H23="","",H23-G23)</f>
        <v/>
      </c>
      <c r="J23" s="4" t="n"/>
    </row>
    <row r="24">
      <c r="A24" s="4" t="n"/>
      <c r="B24" s="4" t="n"/>
      <c r="C24" s="4" t="n"/>
      <c r="D24" s="4" t="n"/>
      <c r="E24" s="4" t="n"/>
      <c r="F24" s="4" t="n"/>
      <c r="G24" s="4">
        <f>D24+E24-F24</f>
        <v/>
      </c>
      <c r="H24" s="4" t="n"/>
      <c r="I24" s="4">
        <f>IF(H24="","",H24-G24)</f>
        <v/>
      </c>
      <c r="J24" s="4" t="n"/>
    </row>
    <row r="25">
      <c r="A25" s="4" t="n"/>
      <c r="B25" s="4" t="n"/>
      <c r="C25" s="4" t="n"/>
      <c r="D25" s="4" t="n"/>
      <c r="E25" s="4" t="n"/>
      <c r="F25" s="4" t="n"/>
      <c r="G25" s="4">
        <f>D25+E25-F25</f>
        <v/>
      </c>
      <c r="H25" s="4" t="n"/>
      <c r="I25" s="4">
        <f>IF(H25="","",H25-G25)</f>
        <v/>
      </c>
      <c r="J25" s="4" t="n"/>
    </row>
    <row r="26">
      <c r="A26" s="4" t="n"/>
      <c r="B26" s="4" t="n"/>
      <c r="C26" s="4" t="n"/>
      <c r="D26" s="4" t="n"/>
      <c r="E26" s="4" t="n"/>
      <c r="F26" s="4" t="n"/>
      <c r="G26" s="4">
        <f>D26+E26-F26</f>
        <v/>
      </c>
      <c r="H26" s="4" t="n"/>
      <c r="I26" s="4">
        <f>IF(H26="","",H26-G26)</f>
        <v/>
      </c>
      <c r="J26" s="4" t="n"/>
    </row>
    <row r="27">
      <c r="A27" s="4" t="n"/>
      <c r="B27" s="4" t="n"/>
      <c r="C27" s="4" t="n"/>
      <c r="D27" s="4" t="n"/>
      <c r="E27" s="4" t="n"/>
      <c r="F27" s="4" t="n"/>
      <c r="G27" s="4">
        <f>D27+E27-F27</f>
        <v/>
      </c>
      <c r="H27" s="4" t="n"/>
      <c r="I27" s="4">
        <f>IF(H27="","",H27-G27)</f>
        <v/>
      </c>
      <c r="J27" s="4" t="n"/>
    </row>
    <row r="28">
      <c r="A28" s="4" t="n"/>
      <c r="B28" s="4" t="n"/>
      <c r="C28" s="4" t="n"/>
      <c r="D28" s="4" t="n"/>
      <c r="E28" s="4" t="n"/>
      <c r="F28" s="4" t="n"/>
      <c r="G28" s="4">
        <f>D28+E28-F28</f>
        <v/>
      </c>
      <c r="H28" s="4" t="n"/>
      <c r="I28" s="4">
        <f>IF(H28="","",H28-G28)</f>
        <v/>
      </c>
      <c r="J28" s="4" t="n"/>
    </row>
    <row r="29">
      <c r="A29" s="4" t="n"/>
      <c r="B29" s="4" t="n"/>
      <c r="C29" s="4" t="n"/>
      <c r="D29" s="4" t="n"/>
      <c r="E29" s="4" t="n"/>
      <c r="F29" s="4" t="n"/>
      <c r="G29" s="4">
        <f>D29+E29-F29</f>
        <v/>
      </c>
      <c r="H29" s="4" t="n"/>
      <c r="I29" s="4">
        <f>IF(H29="","",H29-G29)</f>
        <v/>
      </c>
      <c r="J29" s="4" t="n"/>
    </row>
    <row r="30">
      <c r="A30" s="4" t="n"/>
      <c r="B30" s="4" t="n"/>
      <c r="C30" s="4" t="n"/>
      <c r="D30" s="4" t="n"/>
      <c r="E30" s="4" t="n"/>
      <c r="F30" s="4" t="n"/>
      <c r="G30" s="4">
        <f>D30+E30-F30</f>
        <v/>
      </c>
      <c r="H30" s="4" t="n"/>
      <c r="I30" s="4">
        <f>IF(H30="","",H30-G30)</f>
        <v/>
      </c>
      <c r="J30" s="4" t="n"/>
    </row>
    <row r="31">
      <c r="A31" s="4" t="n"/>
      <c r="B31" s="4" t="n"/>
      <c r="C31" s="4" t="n"/>
      <c r="D31" s="4" t="n"/>
      <c r="E31" s="4" t="n"/>
      <c r="F31" s="4" t="n"/>
      <c r="G31" s="4">
        <f>D31+E31-F31</f>
        <v/>
      </c>
      <c r="H31" s="4" t="n"/>
      <c r="I31" s="4">
        <f>IF(H31="","",H31-G31)</f>
        <v/>
      </c>
      <c r="J31" s="4" t="n"/>
    </row>
    <row r="32">
      <c r="A32" s="4" t="n"/>
      <c r="B32" s="4" t="n"/>
      <c r="C32" s="4" t="n"/>
      <c r="D32" s="4" t="n"/>
      <c r="E32" s="4" t="n"/>
      <c r="F32" s="4" t="n"/>
      <c r="G32" s="4">
        <f>D32+E32-F32</f>
        <v/>
      </c>
      <c r="H32" s="4" t="n"/>
      <c r="I32" s="4">
        <f>IF(H32="","",H32-G32)</f>
        <v/>
      </c>
      <c r="J32" s="4" t="n"/>
    </row>
    <row r="33">
      <c r="A33" s="4" t="n"/>
      <c r="B33" s="4" t="n"/>
      <c r="C33" s="4" t="n"/>
      <c r="D33" s="4" t="n"/>
      <c r="E33" s="4" t="n"/>
      <c r="F33" s="4" t="n"/>
      <c r="G33" s="4">
        <f>D33+E33-F33</f>
        <v/>
      </c>
      <c r="H33" s="4" t="n"/>
      <c r="I33" s="4">
        <f>IF(H33="","",H33-G33)</f>
        <v/>
      </c>
      <c r="J33" s="4" t="n"/>
    </row>
    <row r="34">
      <c r="A34" s="4" t="n"/>
      <c r="B34" s="4" t="n"/>
      <c r="C34" s="4" t="n"/>
      <c r="D34" s="4" t="n"/>
      <c r="E34" s="4" t="n"/>
      <c r="F34" s="4" t="n"/>
      <c r="G34" s="4">
        <f>D34+E34-F34</f>
        <v/>
      </c>
      <c r="H34" s="4" t="n"/>
      <c r="I34" s="4">
        <f>IF(H34="","",H34-G34)</f>
        <v/>
      </c>
      <c r="J34" s="4" t="n"/>
    </row>
    <row r="35">
      <c r="A35" s="4" t="n"/>
      <c r="B35" s="4" t="n"/>
      <c r="C35" s="4" t="n"/>
      <c r="D35" s="4" t="n"/>
      <c r="E35" s="4" t="n"/>
      <c r="F35" s="4" t="n"/>
      <c r="G35" s="4">
        <f>D35+E35-F35</f>
        <v/>
      </c>
      <c r="H35" s="4" t="n"/>
      <c r="I35" s="4">
        <f>IF(H35="","",H35-G35)</f>
        <v/>
      </c>
      <c r="J35" s="4" t="n"/>
    </row>
    <row r="36">
      <c r="A36" s="4" t="n"/>
      <c r="B36" s="4" t="n"/>
      <c r="C36" s="4" t="n"/>
      <c r="D36" s="4" t="n"/>
      <c r="E36" s="4" t="n"/>
      <c r="F36" s="4" t="n"/>
      <c r="G36" s="4">
        <f>D36+E36-F36</f>
        <v/>
      </c>
      <c r="H36" s="4" t="n"/>
      <c r="I36" s="4">
        <f>IF(H36="","",H36-G36)</f>
        <v/>
      </c>
      <c r="J36" s="4" t="n"/>
    </row>
    <row r="37">
      <c r="A37" s="4" t="n"/>
      <c r="B37" s="4" t="n"/>
      <c r="C37" s="4" t="n"/>
      <c r="D37" s="4" t="n"/>
      <c r="E37" s="4" t="n"/>
      <c r="F37" s="4" t="n"/>
      <c r="G37" s="4">
        <f>D37+E37-F37</f>
        <v/>
      </c>
      <c r="H37" s="4" t="n"/>
      <c r="I37" s="4">
        <f>IF(H37="","",H37-G37)</f>
        <v/>
      </c>
      <c r="J37" s="4" t="n"/>
    </row>
    <row r="38">
      <c r="A38" s="4" t="n"/>
      <c r="B38" s="4" t="n"/>
      <c r="C38" s="4" t="n"/>
      <c r="D38" s="4" t="n"/>
      <c r="E38" s="4" t="n"/>
      <c r="F38" s="4" t="n"/>
      <c r="G38" s="4">
        <f>D38+E38-F38</f>
        <v/>
      </c>
      <c r="H38" s="4" t="n"/>
      <c r="I38" s="4">
        <f>IF(H38="","",H38-G38)</f>
        <v/>
      </c>
      <c r="J38" s="4" t="n"/>
    </row>
    <row r="39">
      <c r="A39" s="4" t="n"/>
      <c r="B39" s="4" t="n"/>
      <c r="C39" s="4" t="n"/>
      <c r="D39" s="4" t="n"/>
      <c r="E39" s="4" t="n"/>
      <c r="F39" s="4" t="n"/>
      <c r="G39" s="4">
        <f>D39+E39-F39</f>
        <v/>
      </c>
      <c r="H39" s="4" t="n"/>
      <c r="I39" s="4">
        <f>IF(H39="","",H39-G39)</f>
        <v/>
      </c>
      <c r="J39" s="4" t="n"/>
    </row>
    <row r="41">
      <c r="A41" s="8" t="inlineStr">
        <is>
          <t>Shaded rows are samples: delete or overwrite them.</t>
        </is>
      </c>
    </row>
    <row r="42">
      <c r="A42" s="9" t="inlineStr">
        <is>
          <t>• One row per material. Use one unit per material throughout (bags or tonnes, kg or MT - never mixed).</t>
        </is>
      </c>
    </row>
    <row r="43">
      <c r="A43" s="9" t="inlineStr">
        <is>
          <t>• Opening stock = last period's PHYSICAL closing stock.</t>
        </is>
      </c>
    </row>
    <row r="44">
      <c r="A44" s="9" t="inlineStr">
        <is>
          <t>• Received = total of goods receipts in the period; Issued = total issued from store to the work.</t>
        </is>
      </c>
    </row>
    <row r="45">
      <c r="A45" s="9" t="inlineStr">
        <is>
          <t>• Book closing = Opening + Received - Issued. Stock difference = Physical - Book closing; a negative figure means material is missing from the store.</t>
        </is>
      </c>
    </row>
    <row r="46">
      <c r="A46" s="9" t="inlineStr">
        <is>
          <t>• No column totals: materials are in different units.</t>
        </is>
      </c>
    </row>
  </sheetData>
  <mergeCells count="6">
    <mergeCell ref="B6:C6"/>
    <mergeCell ref="B7:C7"/>
    <mergeCell ref="B5:C5"/>
    <mergeCell ref="B9:C9"/>
    <mergeCell ref="B8:C8"/>
    <mergeCell ref="B4:C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8" customWidth="1" min="3" max="3"/>
    <col width="10" customWidth="1" min="4" max="4"/>
    <col width="22" customWidth="1" min="5" max="5"/>
    <col width="12" customWidth="1" min="6" max="6"/>
    <col width="18" customWidth="1" min="7" max="7"/>
  </cols>
  <sheetData>
    <row r="1">
      <c r="A1" s="1" t="inlineStr">
        <is>
          <t>Material Reconciliation Format (Construction): Theoretical working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 / site</t>
        </is>
      </c>
      <c r="B4" s="4" t="n"/>
      <c r="C4" s="5" t="n"/>
    </row>
    <row r="5">
      <c r="A5" s="3" t="inlineStr">
        <is>
          <t>Period</t>
        </is>
      </c>
      <c r="B5" s="4" t="n"/>
      <c r="C5" s="5" t="n"/>
    </row>
    <row r="7" ht="32" customHeight="1">
      <c r="A7" s="6" t="inlineStr">
        <is>
          <t>Activity</t>
        </is>
      </c>
      <c r="B7" s="6" t="inlineStr">
        <is>
          <t>Material</t>
        </is>
      </c>
      <c r="C7" s="6" t="inlineStr">
        <is>
          <t>Work done (measured)</t>
        </is>
      </c>
      <c r="D7" s="6" t="inlineStr">
        <is>
          <t>Work unit</t>
        </is>
      </c>
      <c r="E7" s="6" t="inlineStr">
        <is>
          <t>Consumption per unit of work (from your estimate)</t>
        </is>
      </c>
      <c r="F7" s="6" t="inlineStr">
        <is>
          <t>Material unit</t>
        </is>
      </c>
      <c r="G7" s="6" t="inlineStr">
        <is>
          <t>Theoretical quantity</t>
        </is>
      </c>
    </row>
    <row r="8">
      <c r="A8" s="7" t="inlineStr">
        <is>
          <t>SAMPLE - RCC, columns and slab</t>
        </is>
      </c>
      <c r="B8" s="7" t="inlineStr">
        <is>
          <t>Cement (OPC)</t>
        </is>
      </c>
      <c r="C8" s="7" t="n">
        <v>120</v>
      </c>
      <c r="D8" s="7" t="inlineStr">
        <is>
          <t>cum</t>
        </is>
      </c>
      <c r="E8" s="7" t="n">
        <v>8</v>
      </c>
      <c r="F8" s="7" t="inlineStr">
        <is>
          <t>bag</t>
        </is>
      </c>
      <c r="G8" s="7">
        <f>C8*E8</f>
        <v/>
      </c>
    </row>
    <row r="9">
      <c r="A9" s="7" t="inlineStr">
        <is>
          <t>SAMPLE - Internal plastering</t>
        </is>
      </c>
      <c r="B9" s="7" t="inlineStr">
        <is>
          <t>Cement (OPC)</t>
        </is>
      </c>
      <c r="C9" s="7" t="n">
        <v>1500</v>
      </c>
      <c r="D9" s="7" t="inlineStr">
        <is>
          <t>sqm</t>
        </is>
      </c>
      <c r="E9" s="7" t="n">
        <v>0.13</v>
      </c>
      <c r="F9" s="7" t="inlineStr">
        <is>
          <t>bag</t>
        </is>
      </c>
      <c r="G9" s="7">
        <f>C9*E9</f>
        <v/>
      </c>
    </row>
    <row r="10">
      <c r="A10" s="7" t="inlineStr">
        <is>
          <t>SAMPLE - Steel for work done, per bar bending schedule</t>
        </is>
      </c>
      <c r="B10" s="7" t="inlineStr">
        <is>
          <t>TMT steel 12 mm</t>
        </is>
      </c>
      <c r="C10" s="7" t="n">
        <v>16400</v>
      </c>
      <c r="D10" s="7" t="inlineStr">
        <is>
          <t>kg</t>
        </is>
      </c>
      <c r="E10" s="7" t="n">
        <v>1</v>
      </c>
      <c r="F10" s="7" t="inlineStr">
        <is>
          <t>kg</t>
        </is>
      </c>
      <c r="G10" s="7">
        <f>C10*E10</f>
        <v/>
      </c>
    </row>
    <row r="11">
      <c r="A11" s="4" t="n"/>
      <c r="B11" s="4" t="n"/>
      <c r="C11" s="4" t="n"/>
      <c r="D11" s="4" t="n"/>
      <c r="E11" s="4" t="n"/>
      <c r="F11" s="4" t="n"/>
      <c r="G11" s="4">
        <f>C11*E11</f>
        <v/>
      </c>
    </row>
    <row r="12">
      <c r="A12" s="4" t="n"/>
      <c r="B12" s="4" t="n"/>
      <c r="C12" s="4" t="n"/>
      <c r="D12" s="4" t="n"/>
      <c r="E12" s="4" t="n"/>
      <c r="F12" s="4" t="n"/>
      <c r="G12" s="4">
        <f>C12*E12</f>
        <v/>
      </c>
    </row>
    <row r="13">
      <c r="A13" s="4" t="n"/>
      <c r="B13" s="4" t="n"/>
      <c r="C13" s="4" t="n"/>
      <c r="D13" s="4" t="n"/>
      <c r="E13" s="4" t="n"/>
      <c r="F13" s="4" t="n"/>
      <c r="G13" s="4">
        <f>C13*E13</f>
        <v/>
      </c>
    </row>
    <row r="14">
      <c r="A14" s="4" t="n"/>
      <c r="B14" s="4" t="n"/>
      <c r="C14" s="4" t="n"/>
      <c r="D14" s="4" t="n"/>
      <c r="E14" s="4" t="n"/>
      <c r="F14" s="4" t="n"/>
      <c r="G14" s="4">
        <f>C14*E14</f>
        <v/>
      </c>
    </row>
    <row r="15">
      <c r="A15" s="4" t="n"/>
      <c r="B15" s="4" t="n"/>
      <c r="C15" s="4" t="n"/>
      <c r="D15" s="4" t="n"/>
      <c r="E15" s="4" t="n"/>
      <c r="F15" s="4" t="n"/>
      <c r="G15" s="4">
        <f>C15*E15</f>
        <v/>
      </c>
    </row>
    <row r="16">
      <c r="A16" s="4" t="n"/>
      <c r="B16" s="4" t="n"/>
      <c r="C16" s="4" t="n"/>
      <c r="D16" s="4" t="n"/>
      <c r="E16" s="4" t="n"/>
      <c r="F16" s="4" t="n"/>
      <c r="G16" s="4">
        <f>C16*E16</f>
        <v/>
      </c>
    </row>
    <row r="17">
      <c r="A17" s="4" t="n"/>
      <c r="B17" s="4" t="n"/>
      <c r="C17" s="4" t="n"/>
      <c r="D17" s="4" t="n"/>
      <c r="E17" s="4" t="n"/>
      <c r="F17" s="4" t="n"/>
      <c r="G17" s="4">
        <f>C17*E17</f>
        <v/>
      </c>
    </row>
    <row r="18">
      <c r="A18" s="4" t="n"/>
      <c r="B18" s="4" t="n"/>
      <c r="C18" s="4" t="n"/>
      <c r="D18" s="4" t="n"/>
      <c r="E18" s="4" t="n"/>
      <c r="F18" s="4" t="n"/>
      <c r="G18" s="4">
        <f>C18*E18</f>
        <v/>
      </c>
    </row>
    <row r="19">
      <c r="A19" s="4" t="n"/>
      <c r="B19" s="4" t="n"/>
      <c r="C19" s="4" t="n"/>
      <c r="D19" s="4" t="n"/>
      <c r="E19" s="4" t="n"/>
      <c r="F19" s="4" t="n"/>
      <c r="G19" s="4">
        <f>C19*E19</f>
        <v/>
      </c>
    </row>
    <row r="20">
      <c r="A20" s="4" t="n"/>
      <c r="B20" s="4" t="n"/>
      <c r="C20" s="4" t="n"/>
      <c r="D20" s="4" t="n"/>
      <c r="E20" s="4" t="n"/>
      <c r="F20" s="4" t="n"/>
      <c r="G20" s="4">
        <f>C20*E20</f>
        <v/>
      </c>
    </row>
    <row r="21">
      <c r="A21" s="4" t="n"/>
      <c r="B21" s="4" t="n"/>
      <c r="C21" s="4" t="n"/>
      <c r="D21" s="4" t="n"/>
      <c r="E21" s="4" t="n"/>
      <c r="F21" s="4" t="n"/>
      <c r="G21" s="4">
        <f>C21*E21</f>
        <v/>
      </c>
    </row>
    <row r="22">
      <c r="A22" s="4" t="n"/>
      <c r="B22" s="4" t="n"/>
      <c r="C22" s="4" t="n"/>
      <c r="D22" s="4" t="n"/>
      <c r="E22" s="4" t="n"/>
      <c r="F22" s="4" t="n"/>
      <c r="G22" s="4">
        <f>C22*E22</f>
        <v/>
      </c>
    </row>
    <row r="23">
      <c r="A23" s="4" t="n"/>
      <c r="B23" s="4" t="n"/>
      <c r="C23" s="4" t="n"/>
      <c r="D23" s="4" t="n"/>
      <c r="E23" s="4" t="n"/>
      <c r="F23" s="4" t="n"/>
      <c r="G23" s="4">
        <f>C23*E23</f>
        <v/>
      </c>
    </row>
    <row r="24">
      <c r="A24" s="4" t="n"/>
      <c r="B24" s="4" t="n"/>
      <c r="C24" s="4" t="n"/>
      <c r="D24" s="4" t="n"/>
      <c r="E24" s="4" t="n"/>
      <c r="F24" s="4" t="n"/>
      <c r="G24" s="4">
        <f>C24*E24</f>
        <v/>
      </c>
    </row>
    <row r="25">
      <c r="A25" s="4" t="n"/>
      <c r="B25" s="4" t="n"/>
      <c r="C25" s="4" t="n"/>
      <c r="D25" s="4" t="n"/>
      <c r="E25" s="4" t="n"/>
      <c r="F25" s="4" t="n"/>
      <c r="G25" s="4">
        <f>C25*E25</f>
        <v/>
      </c>
    </row>
    <row r="26">
      <c r="A26" s="4" t="n"/>
      <c r="B26" s="4" t="n"/>
      <c r="C26" s="4" t="n"/>
      <c r="D26" s="4" t="n"/>
      <c r="E26" s="4" t="n"/>
      <c r="F26" s="4" t="n"/>
      <c r="G26" s="4">
        <f>C26*E26</f>
        <v/>
      </c>
    </row>
    <row r="27">
      <c r="A27" s="4" t="n"/>
      <c r="B27" s="4" t="n"/>
      <c r="C27" s="4" t="n"/>
      <c r="D27" s="4" t="n"/>
      <c r="E27" s="4" t="n"/>
      <c r="F27" s="4" t="n"/>
      <c r="G27" s="4">
        <f>C27*E27</f>
        <v/>
      </c>
    </row>
    <row r="28">
      <c r="A28" s="4" t="n"/>
      <c r="B28" s="4" t="n"/>
      <c r="C28" s="4" t="n"/>
      <c r="D28" s="4" t="n"/>
      <c r="E28" s="4" t="n"/>
      <c r="F28" s="4" t="n"/>
      <c r="G28" s="4">
        <f>C28*E28</f>
        <v/>
      </c>
    </row>
    <row r="29">
      <c r="A29" s="4" t="n"/>
      <c r="B29" s="4" t="n"/>
      <c r="C29" s="4" t="n"/>
      <c r="D29" s="4" t="n"/>
      <c r="E29" s="4" t="n"/>
      <c r="F29" s="4" t="n"/>
      <c r="G29" s="4">
        <f>C29*E29</f>
        <v/>
      </c>
    </row>
    <row r="30">
      <c r="A30" s="4" t="n"/>
      <c r="B30" s="4" t="n"/>
      <c r="C30" s="4" t="n"/>
      <c r="D30" s="4" t="n"/>
      <c r="E30" s="4" t="n"/>
      <c r="F30" s="4" t="n"/>
      <c r="G30" s="4">
        <f>C30*E30</f>
        <v/>
      </c>
    </row>
    <row r="31">
      <c r="A31" s="4" t="n"/>
      <c r="B31" s="4" t="n"/>
      <c r="C31" s="4" t="n"/>
      <c r="D31" s="4" t="n"/>
      <c r="E31" s="4" t="n"/>
      <c r="F31" s="4" t="n"/>
      <c r="G31" s="4">
        <f>C31*E31</f>
        <v/>
      </c>
    </row>
    <row r="32">
      <c r="A32" s="4" t="n"/>
      <c r="B32" s="4" t="n"/>
      <c r="C32" s="4" t="n"/>
      <c r="D32" s="4" t="n"/>
      <c r="E32" s="4" t="n"/>
      <c r="F32" s="4" t="n"/>
      <c r="G32" s="4">
        <f>C32*E32</f>
        <v/>
      </c>
    </row>
    <row r="33">
      <c r="A33" s="4" t="n"/>
      <c r="B33" s="4" t="n"/>
      <c r="C33" s="4" t="n"/>
      <c r="D33" s="4" t="n"/>
      <c r="E33" s="4" t="n"/>
      <c r="F33" s="4" t="n"/>
      <c r="G33" s="4">
        <f>C33*E33</f>
        <v/>
      </c>
    </row>
    <row r="34">
      <c r="A34" s="4" t="n"/>
      <c r="B34" s="4" t="n"/>
      <c r="C34" s="4" t="n"/>
      <c r="D34" s="4" t="n"/>
      <c r="E34" s="4" t="n"/>
      <c r="F34" s="4" t="n"/>
      <c r="G34" s="4">
        <f>C34*E34</f>
        <v/>
      </c>
    </row>
    <row r="35">
      <c r="A35" s="4" t="n"/>
      <c r="B35" s="4" t="n"/>
      <c r="C35" s="4" t="n"/>
      <c r="D35" s="4" t="n"/>
      <c r="E35" s="4" t="n"/>
      <c r="F35" s="4" t="n"/>
      <c r="G35" s="4">
        <f>C35*E35</f>
        <v/>
      </c>
    </row>
    <row r="37">
      <c r="A37" s="8" t="inlineStr">
        <is>
          <t>Shaded rows are samples: delete or overwrite them.</t>
        </is>
      </c>
    </row>
    <row r="38">
      <c r="A38" s="9" t="inlineStr">
        <is>
          <t>• Take work done from measured records (DPR or measurement book), not from estimated progress.</t>
        </is>
      </c>
    </row>
    <row r="39">
      <c r="A39" s="9" t="inlineStr">
        <is>
          <t>• Consumption per unit of work must come from YOUR estimate, rate analysis, mix design or bar bending schedule. The sample figures are assumptions for illustration, not norms.</t>
        </is>
      </c>
    </row>
    <row r="40">
      <c r="A40" s="9" t="inlineStr">
        <is>
          <t>• Add up the theoretical quantity for each material and carry it to the Consumption check sheet.</t>
        </is>
      </c>
    </row>
  </sheetData>
  <mergeCells count="2">
    <mergeCell ref="B5:C5"/>
    <mergeCell ref="B4:C4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8" customWidth="1" min="3" max="3"/>
    <col width="16" customWidth="1" min="4" max="4"/>
    <col width="14" customWidth="1" min="5" max="5"/>
    <col width="14" customWidth="1" min="6" max="6"/>
    <col width="14" customWidth="1" min="7" max="7"/>
    <col width="16" customWidth="1" min="8" max="8"/>
    <col width="12" customWidth="1" min="9" max="9"/>
    <col width="12" customWidth="1" min="10" max="10"/>
    <col width="20" customWidth="1" min="11" max="11"/>
    <col width="22" customWidth="1" min="12" max="12"/>
    <col width="32" customWidth="1" min="13" max="13"/>
  </cols>
  <sheetData>
    <row r="1">
      <c r="A1" s="1" t="inlineStr">
        <is>
          <t>Material Reconciliation Format (Construction): Consumption check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 / site</t>
        </is>
      </c>
      <c r="B4" s="4" t="n"/>
      <c r="C4" s="5" t="n"/>
    </row>
    <row r="5">
      <c r="A5" s="3" t="inlineStr">
        <is>
          <t>Period from</t>
        </is>
      </c>
      <c r="B5" s="4" t="n"/>
      <c r="C5" s="5" t="n"/>
    </row>
    <row r="6">
      <c r="A6" s="3" t="inlineStr">
        <is>
          <t>Period to</t>
        </is>
      </c>
      <c r="B6" s="4" t="n"/>
      <c r="C6" s="5" t="n"/>
    </row>
    <row r="7">
      <c r="A7" s="3" t="inlineStr">
        <is>
          <t>Checked by (PM / QS)</t>
        </is>
      </c>
      <c r="B7" s="4" t="n"/>
      <c r="C7" s="5" t="n"/>
    </row>
    <row r="9" ht="32" customHeight="1">
      <c r="A9" s="6" t="inlineStr">
        <is>
          <t>Material code</t>
        </is>
      </c>
      <c r="B9" s="6" t="inlineStr">
        <is>
          <t>Material</t>
        </is>
      </c>
      <c r="C9" s="6" t="inlineStr">
        <is>
          <t>Unit</t>
        </is>
      </c>
      <c r="D9" s="6" t="inlineStr">
        <is>
          <t>Theoretical consumption</t>
        </is>
      </c>
      <c r="E9" s="6" t="inlineStr">
        <is>
          <t>Issued to work</t>
        </is>
      </c>
      <c r="F9" s="6" t="inlineStr">
        <is>
          <t>Returned to store</t>
        </is>
      </c>
      <c r="G9" s="6" t="inlineStr">
        <is>
          <t>Unused at work front</t>
        </is>
      </c>
      <c r="H9" s="6" t="inlineStr">
        <is>
          <t>Actual consumption</t>
        </is>
      </c>
      <c r="I9" s="6" t="inlineStr">
        <is>
          <t>Variance</t>
        </is>
      </c>
      <c r="J9" s="6" t="inlineStr">
        <is>
          <t>Variance %</t>
        </is>
      </c>
      <c r="K9" s="6" t="inlineStr">
        <is>
          <t>Allowed variance % (from contract / estimator)</t>
        </is>
      </c>
      <c r="L9" s="6" t="inlineStr">
        <is>
          <t>Status</t>
        </is>
      </c>
      <c r="M9" s="6" t="inlineStr">
        <is>
          <t>Reason for variance</t>
        </is>
      </c>
    </row>
    <row r="10">
      <c r="A10" s="7" t="inlineStr">
        <is>
          <t>CEM-01</t>
        </is>
      </c>
      <c r="B10" s="7" t="inlineStr">
        <is>
          <t>SAMPLE - Cement (OPC)</t>
        </is>
      </c>
      <c r="C10" s="7" t="inlineStr">
        <is>
          <t>bag</t>
        </is>
      </c>
      <c r="D10" s="7" t="n">
        <v>1155</v>
      </c>
      <c r="E10" s="7" t="n">
        <v>1180</v>
      </c>
      <c r="F10" s="7" t="n">
        <v>0</v>
      </c>
      <c r="G10" s="7" t="n">
        <v>0</v>
      </c>
      <c r="H10" s="7">
        <f>E10-F10-G10</f>
        <v/>
      </c>
      <c r="I10" s="7">
        <f>H10-D10</f>
        <v/>
      </c>
      <c r="J10" s="7">
        <f>IF(D10=0,"",ROUND(I10/D10*100,2))</f>
        <v/>
      </c>
      <c r="K10" s="7" t="n"/>
      <c r="L10" s="7">
        <f>IF(OR(J10="",K10=""),"",IF(J10&gt;K10,"Investigate",IF(J10&lt;0,"Check: negative variance","Within allowance")))</f>
        <v/>
      </c>
      <c r="M10" s="7" t="inlineStr">
        <is>
          <t>Sample row - delete</t>
        </is>
      </c>
    </row>
    <row r="11">
      <c r="A11" s="7" t="inlineStr">
        <is>
          <t>STL-12</t>
        </is>
      </c>
      <c r="B11" s="7" t="inlineStr">
        <is>
          <t>SAMPLE - TMT steel 12 mm</t>
        </is>
      </c>
      <c r="C11" s="7" t="inlineStr">
        <is>
          <t>kg</t>
        </is>
      </c>
      <c r="D11" s="7" t="n">
        <v>16400</v>
      </c>
      <c r="E11" s="7" t="n">
        <v>16950</v>
      </c>
      <c r="F11" s="7" t="n">
        <v>0</v>
      </c>
      <c r="G11" s="7" t="n">
        <v>0</v>
      </c>
      <c r="H11" s="7">
        <f>E11-F11-G11</f>
        <v/>
      </c>
      <c r="I11" s="7">
        <f>H11-D11</f>
        <v/>
      </c>
      <c r="J11" s="7">
        <f>IF(D11=0,"",ROUND(I11/D11*100,2))</f>
        <v/>
      </c>
      <c r="K11" s="7" t="n"/>
      <c r="L11" s="7">
        <f>IF(OR(J11="",K11=""),"",IF(J11&gt;K11,"Investigate",IF(J11&lt;0,"Check: negative variance","Within allowance")))</f>
        <v/>
      </c>
      <c r="M11" s="7" t="inlineStr">
        <is>
          <t>Sample row - delete</t>
        </is>
      </c>
    </row>
    <row r="12">
      <c r="A12" s="7" t="inlineStr">
        <is>
          <t>SND-01</t>
        </is>
      </c>
      <c r="B12" s="7" t="inlineStr">
        <is>
          <t>SAMPLE - M-sand</t>
        </is>
      </c>
      <c r="C12" s="7" t="inlineStr">
        <is>
          <t>cum</t>
        </is>
      </c>
      <c r="D12" s="7" t="n">
        <v>165</v>
      </c>
      <c r="E12" s="7" t="n">
        <v>170</v>
      </c>
      <c r="F12" s="7" t="n">
        <v>0</v>
      </c>
      <c r="G12" s="7" t="n">
        <v>3</v>
      </c>
      <c r="H12" s="7">
        <f>E12-F12-G12</f>
        <v/>
      </c>
      <c r="I12" s="7">
        <f>H12-D12</f>
        <v/>
      </c>
      <c r="J12" s="7">
        <f>IF(D12=0,"",ROUND(I12/D12*100,2))</f>
        <v/>
      </c>
      <c r="K12" s="7" t="n"/>
      <c r="L12" s="7">
        <f>IF(OR(J12="",K12=""),"",IF(J12&gt;K12,"Investigate",IF(J12&lt;0,"Check: negative variance","Within allowance")))</f>
        <v/>
      </c>
      <c r="M12" s="7" t="inlineStr">
        <is>
          <t>Sample row - delete</t>
        </is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E13-F13-G13</f>
        <v/>
      </c>
      <c r="I13" s="4">
        <f>H13-D13</f>
        <v/>
      </c>
      <c r="J13" s="4">
        <f>IF(D13=0,"",ROUND(I13/D13*100,2))</f>
        <v/>
      </c>
      <c r="K13" s="4" t="n"/>
      <c r="L13" s="4">
        <f>IF(OR(J13="",K13=""),"",IF(J13&gt;K13,"Investigate",IF(J13&lt;0,"Check: negative variance","Within allowance")))</f>
        <v/>
      </c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E14-F14-G14</f>
        <v/>
      </c>
      <c r="I14" s="4">
        <f>H14-D14</f>
        <v/>
      </c>
      <c r="J14" s="4">
        <f>IF(D14=0,"",ROUND(I14/D14*100,2))</f>
        <v/>
      </c>
      <c r="K14" s="4" t="n"/>
      <c r="L14" s="4">
        <f>IF(OR(J14="",K14=""),"",IF(J14&gt;K14,"Investigate",IF(J14&lt;0,"Check: negative variance","Within allowance")))</f>
        <v/>
      </c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E15-F15-G15</f>
        <v/>
      </c>
      <c r="I15" s="4">
        <f>H15-D15</f>
        <v/>
      </c>
      <c r="J15" s="4">
        <f>IF(D15=0,"",ROUND(I15/D15*100,2))</f>
        <v/>
      </c>
      <c r="K15" s="4" t="n"/>
      <c r="L15" s="4">
        <f>IF(OR(J15="",K15=""),"",IF(J15&gt;K15,"Investigate",IF(J15&lt;0,"Check: negative variance","Within allowance")))</f>
        <v/>
      </c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E16-F16-G16</f>
        <v/>
      </c>
      <c r="I16" s="4">
        <f>H16-D16</f>
        <v/>
      </c>
      <c r="J16" s="4">
        <f>IF(D16=0,"",ROUND(I16/D16*100,2))</f>
        <v/>
      </c>
      <c r="K16" s="4" t="n"/>
      <c r="L16" s="4">
        <f>IF(OR(J16="",K16=""),"",IF(J16&gt;K16,"Investigate",IF(J16&lt;0,"Check: negative variance","Within allowance")))</f>
        <v/>
      </c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E17-F17-G17</f>
        <v/>
      </c>
      <c r="I17" s="4">
        <f>H17-D17</f>
        <v/>
      </c>
      <c r="J17" s="4">
        <f>IF(D17=0,"",ROUND(I17/D17*100,2))</f>
        <v/>
      </c>
      <c r="K17" s="4" t="n"/>
      <c r="L17" s="4">
        <f>IF(OR(J17="",K17=""),"",IF(J17&gt;K17,"Investigate",IF(J17&lt;0,"Check: negative variance","Within allowance")))</f>
        <v/>
      </c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E18-F18-G18</f>
        <v/>
      </c>
      <c r="I18" s="4">
        <f>H18-D18</f>
        <v/>
      </c>
      <c r="J18" s="4">
        <f>IF(D18=0,"",ROUND(I18/D18*100,2))</f>
        <v/>
      </c>
      <c r="K18" s="4" t="n"/>
      <c r="L18" s="4">
        <f>IF(OR(J18="",K18=""),"",IF(J18&gt;K18,"Investigate",IF(J18&lt;0,"Check: negative variance","Within allowance")))</f>
        <v/>
      </c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E19-F19-G19</f>
        <v/>
      </c>
      <c r="I19" s="4">
        <f>H19-D19</f>
        <v/>
      </c>
      <c r="J19" s="4">
        <f>IF(D19=0,"",ROUND(I19/D19*100,2))</f>
        <v/>
      </c>
      <c r="K19" s="4" t="n"/>
      <c r="L19" s="4">
        <f>IF(OR(J19="",K19=""),"",IF(J19&gt;K19,"Investigate",IF(J19&lt;0,"Check: negative variance","Within allowance")))</f>
        <v/>
      </c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E20-F20-G20</f>
        <v/>
      </c>
      <c r="I20" s="4">
        <f>H20-D20</f>
        <v/>
      </c>
      <c r="J20" s="4">
        <f>IF(D20=0,"",ROUND(I20/D20*100,2))</f>
        <v/>
      </c>
      <c r="K20" s="4" t="n"/>
      <c r="L20" s="4">
        <f>IF(OR(J20="",K20=""),"",IF(J20&gt;K20,"Investigate",IF(J20&lt;0,"Check: negative variance","Within allowance")))</f>
        <v/>
      </c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E21-F21-G21</f>
        <v/>
      </c>
      <c r="I21" s="4">
        <f>H21-D21</f>
        <v/>
      </c>
      <c r="J21" s="4">
        <f>IF(D21=0,"",ROUND(I21/D21*100,2))</f>
        <v/>
      </c>
      <c r="K21" s="4" t="n"/>
      <c r="L21" s="4">
        <f>IF(OR(J21="",K21=""),"",IF(J21&gt;K21,"Investigate",IF(J21&lt;0,"Check: negative variance","Within allowance")))</f>
        <v/>
      </c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E22-F22-G22</f>
        <v/>
      </c>
      <c r="I22" s="4">
        <f>H22-D22</f>
        <v/>
      </c>
      <c r="J22" s="4">
        <f>IF(D22=0,"",ROUND(I22/D22*100,2))</f>
        <v/>
      </c>
      <c r="K22" s="4" t="n"/>
      <c r="L22" s="4">
        <f>IF(OR(J22="",K22=""),"",IF(J22&gt;K22,"Investigate",IF(J22&lt;0,"Check: negative variance","Within allowance")))</f>
        <v/>
      </c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E23-F23-G23</f>
        <v/>
      </c>
      <c r="I23" s="4">
        <f>H23-D23</f>
        <v/>
      </c>
      <c r="J23" s="4">
        <f>IF(D23=0,"",ROUND(I23/D23*100,2))</f>
        <v/>
      </c>
      <c r="K23" s="4" t="n"/>
      <c r="L23" s="4">
        <f>IF(OR(J23="",K23=""),"",IF(J23&gt;K23,"Investigate",IF(J23&lt;0,"Check: negative variance","Within allowance")))</f>
        <v/>
      </c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E24-F24-G24</f>
        <v/>
      </c>
      <c r="I24" s="4">
        <f>H24-D24</f>
        <v/>
      </c>
      <c r="J24" s="4">
        <f>IF(D24=0,"",ROUND(I24/D24*100,2))</f>
        <v/>
      </c>
      <c r="K24" s="4" t="n"/>
      <c r="L24" s="4">
        <f>IF(OR(J24="",K24=""),"",IF(J24&gt;K24,"Investigate",IF(J24&lt;0,"Check: negative variance","Within allowance")))</f>
        <v/>
      </c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E25-F25-G25</f>
        <v/>
      </c>
      <c r="I25" s="4">
        <f>H25-D25</f>
        <v/>
      </c>
      <c r="J25" s="4">
        <f>IF(D25=0,"",ROUND(I25/D25*100,2))</f>
        <v/>
      </c>
      <c r="K25" s="4" t="n"/>
      <c r="L25" s="4">
        <f>IF(OR(J25="",K25=""),"",IF(J25&gt;K25,"Investigate",IF(J25&lt;0,"Check: negative variance","Within allowance")))</f>
        <v/>
      </c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E26-F26-G26</f>
        <v/>
      </c>
      <c r="I26" s="4">
        <f>H26-D26</f>
        <v/>
      </c>
      <c r="J26" s="4">
        <f>IF(D26=0,"",ROUND(I26/D26*100,2))</f>
        <v/>
      </c>
      <c r="K26" s="4" t="n"/>
      <c r="L26" s="4">
        <f>IF(OR(J26="",K26=""),"",IF(J26&gt;K26,"Investigate",IF(J26&lt;0,"Check: negative variance","Within allowance")))</f>
        <v/>
      </c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E27-F27-G27</f>
        <v/>
      </c>
      <c r="I27" s="4">
        <f>H27-D27</f>
        <v/>
      </c>
      <c r="J27" s="4">
        <f>IF(D27=0,"",ROUND(I27/D27*100,2))</f>
        <v/>
      </c>
      <c r="K27" s="4" t="n"/>
      <c r="L27" s="4">
        <f>IF(OR(J27="",K27=""),"",IF(J27&gt;K27,"Investigate",IF(J27&lt;0,"Check: negative variance","Within allowance")))</f>
        <v/>
      </c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E28-F28-G28</f>
        <v/>
      </c>
      <c r="I28" s="4">
        <f>H28-D28</f>
        <v/>
      </c>
      <c r="J28" s="4">
        <f>IF(D28=0,"",ROUND(I28/D28*100,2))</f>
        <v/>
      </c>
      <c r="K28" s="4" t="n"/>
      <c r="L28" s="4">
        <f>IF(OR(J28="",K28=""),"",IF(J28&gt;K28,"Investigate",IF(J28&lt;0,"Check: negative variance","Within allowance")))</f>
        <v/>
      </c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E29-F29-G29</f>
        <v/>
      </c>
      <c r="I29" s="4">
        <f>H29-D29</f>
        <v/>
      </c>
      <c r="J29" s="4">
        <f>IF(D29=0,"",ROUND(I29/D29*100,2))</f>
        <v/>
      </c>
      <c r="K29" s="4" t="n"/>
      <c r="L29" s="4">
        <f>IF(OR(J29="",K29=""),"",IF(J29&gt;K29,"Investigate",IF(J29&lt;0,"Check: negative variance","Within allowance")))</f>
        <v/>
      </c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E30-F30-G30</f>
        <v/>
      </c>
      <c r="I30" s="4">
        <f>H30-D30</f>
        <v/>
      </c>
      <c r="J30" s="4">
        <f>IF(D30=0,"",ROUND(I30/D30*100,2))</f>
        <v/>
      </c>
      <c r="K30" s="4" t="n"/>
      <c r="L30" s="4">
        <f>IF(OR(J30="",K30=""),"",IF(J30&gt;K30,"Investigate",IF(J30&lt;0,"Check: negative variance","Within allowance")))</f>
        <v/>
      </c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E31-F31-G31</f>
        <v/>
      </c>
      <c r="I31" s="4">
        <f>H31-D31</f>
        <v/>
      </c>
      <c r="J31" s="4">
        <f>IF(D31=0,"",ROUND(I31/D31*100,2))</f>
        <v/>
      </c>
      <c r="K31" s="4" t="n"/>
      <c r="L31" s="4">
        <f>IF(OR(J31="",K31=""),"",IF(J31&gt;K31,"Investigate",IF(J31&lt;0,"Check: negative variance","Within allowance")))</f>
        <v/>
      </c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E32-F32-G32</f>
        <v/>
      </c>
      <c r="I32" s="4">
        <f>H32-D32</f>
        <v/>
      </c>
      <c r="J32" s="4">
        <f>IF(D32=0,"",ROUND(I32/D32*100,2))</f>
        <v/>
      </c>
      <c r="K32" s="4" t="n"/>
      <c r="L32" s="4">
        <f>IF(OR(J32="",K32=""),"",IF(J32&gt;K32,"Investigate",IF(J32&lt;0,"Check: negative variance","Within allowance")))</f>
        <v/>
      </c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E33-F33-G33</f>
        <v/>
      </c>
      <c r="I33" s="4">
        <f>H33-D33</f>
        <v/>
      </c>
      <c r="J33" s="4">
        <f>IF(D33=0,"",ROUND(I33/D33*100,2))</f>
        <v/>
      </c>
      <c r="K33" s="4" t="n"/>
      <c r="L33" s="4">
        <f>IF(OR(J33="",K33=""),"",IF(J33&gt;K33,"Investigate",IF(J33&lt;0,"Check: negative variance","Within allowance")))</f>
        <v/>
      </c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E34-F34-G34</f>
        <v/>
      </c>
      <c r="I34" s="4">
        <f>H34-D34</f>
        <v/>
      </c>
      <c r="J34" s="4">
        <f>IF(D34=0,"",ROUND(I34/D34*100,2))</f>
        <v/>
      </c>
      <c r="K34" s="4" t="n"/>
      <c r="L34" s="4">
        <f>IF(OR(J34="",K34=""),"",IF(J34&gt;K34,"Investigate",IF(J34&lt;0,"Check: negative variance","Within allowance")))</f>
        <v/>
      </c>
      <c r="M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>
        <f>E35-F35-G35</f>
        <v/>
      </c>
      <c r="I35" s="4">
        <f>H35-D35</f>
        <v/>
      </c>
      <c r="J35" s="4">
        <f>IF(D35=0,"",ROUND(I35/D35*100,2))</f>
        <v/>
      </c>
      <c r="K35" s="4" t="n"/>
      <c r="L35" s="4">
        <f>IF(OR(J35="",K35=""),"",IF(J35&gt;K35,"Investigate",IF(J35&lt;0,"Check: negative variance","Within allowance")))</f>
        <v/>
      </c>
      <c r="M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>
        <f>E36-F36-G36</f>
        <v/>
      </c>
      <c r="I36" s="4">
        <f>H36-D36</f>
        <v/>
      </c>
      <c r="J36" s="4">
        <f>IF(D36=0,"",ROUND(I36/D36*100,2))</f>
        <v/>
      </c>
      <c r="K36" s="4" t="n"/>
      <c r="L36" s="4">
        <f>IF(OR(J36="",K36=""),"",IF(J36&gt;K36,"Investigate",IF(J36&lt;0,"Check: negative variance","Within allowance")))</f>
        <v/>
      </c>
      <c r="M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>
        <f>E37-F37-G37</f>
        <v/>
      </c>
      <c r="I37" s="4">
        <f>H37-D37</f>
        <v/>
      </c>
      <c r="J37" s="4">
        <f>IF(D37=0,"",ROUND(I37/D37*100,2))</f>
        <v/>
      </c>
      <c r="K37" s="4" t="n"/>
      <c r="L37" s="4">
        <f>IF(OR(J37="",K37=""),"",IF(J37&gt;K37,"Investigate",IF(J37&lt;0,"Check: negative variance","Within allowance")))</f>
        <v/>
      </c>
      <c r="M37" s="4" t="n"/>
    </row>
    <row r="39">
      <c r="A39" s="8" t="inlineStr">
        <is>
          <t>Shaded rows are samples: delete or overwrite them.</t>
        </is>
      </c>
    </row>
    <row r="40">
      <c r="A40" s="9" t="inlineStr">
        <is>
          <t>• Actual consumption = Issued to work - Returned to store - Unused at work front.</t>
        </is>
      </c>
    </row>
    <row r="41">
      <c r="A41" s="9" t="inlineStr">
        <is>
          <t>• Variance = Actual - Theoretical. Variance % = Variance / Theoretical x 100.</t>
        </is>
      </c>
    </row>
    <row r="42">
      <c r="A42" s="9" t="inlineStr">
        <is>
          <t>• Allowed variance % varies by contract, specification and type of work. Enter the figure from your contract or estimator; this template does not supply norms.</t>
        </is>
      </c>
    </row>
    <row r="43">
      <c r="A43" s="9" t="inlineStr">
        <is>
          <t>• Investigate any variance above the allowance, and any negative variance (often over-measured work or unrecorded issues).</t>
        </is>
      </c>
    </row>
  </sheetData>
  <mergeCells count="4">
    <mergeCell ref="B6:C6"/>
    <mergeCell ref="B5:C5"/>
    <mergeCell ref="B4:C4"/>
    <mergeCell ref="B7:C7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Material Reconciliation Format (Construction)</dc:title>
  <dcterms:created xsi:type="dcterms:W3CDTF">2026-10-03T12:02:45Z</dcterms:created>
  <dcterms:modified xsi:type="dcterms:W3CDTF">2026-10-03T12:02:45Z</dcterms:modified>
</cp:coreProperties>
</file>